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Backups\"/>
    </mc:Choice>
  </mc:AlternateContent>
  <workbookProtection workbookAlgorithmName="SHA-512" workbookHashValue="SmUGexLz6/y8xdpEFUH2GNDuNzMX7BEH+iyCorH2kg1jQHdA5HOZffQqOYpCYBVeP/21SY2D9vJBEJ3eg2ftjg==" workbookSaltValue="BGH2T/HtHiKIVA84rht5Cg==" workbookSpinCount="100000" lockStructure="1"/>
  <bookViews>
    <workbookView xWindow="0" yWindow="0" windowWidth="28800" windowHeight="128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1" i="1" l="1"/>
  <c r="E31" i="1"/>
  <c r="E41" i="1" s="1"/>
  <c r="I31" i="1"/>
  <c r="E25" i="1"/>
  <c r="E26" i="1" s="1"/>
  <c r="E40" i="1" s="1"/>
  <c r="G25" i="1"/>
  <c r="G26" i="1" s="1"/>
  <c r="G40" i="1" s="1"/>
  <c r="I25" i="1"/>
  <c r="I26" i="1" s="1"/>
  <c r="I40" i="1" s="1"/>
  <c r="I20" i="1"/>
  <c r="I21" i="1" s="1"/>
  <c r="I39" i="1" s="1"/>
  <c r="G20" i="1"/>
  <c r="G21" i="1" s="1"/>
  <c r="G39" i="1" s="1"/>
  <c r="E20" i="1"/>
  <c r="E21" i="1" s="1"/>
  <c r="E39" i="1" s="1"/>
  <c r="E14" i="1"/>
  <c r="I15" i="1"/>
  <c r="G15" i="1"/>
  <c r="E15" i="1"/>
  <c r="I14" i="1"/>
  <c r="G14" i="1"/>
  <c r="I9" i="1"/>
  <c r="I8" i="1"/>
  <c r="I7" i="1"/>
  <c r="I6" i="1"/>
  <c r="I5" i="1"/>
  <c r="I4" i="1"/>
  <c r="G9" i="1"/>
  <c r="G8" i="1"/>
  <c r="G7" i="1"/>
  <c r="G6" i="1"/>
  <c r="G5" i="1"/>
  <c r="G4" i="1"/>
  <c r="E9" i="1"/>
  <c r="E8" i="1"/>
  <c r="E7" i="1"/>
  <c r="E6" i="1"/>
  <c r="E5" i="1"/>
  <c r="E4" i="1"/>
  <c r="G16" i="1" l="1"/>
  <c r="G38" i="1" s="1"/>
  <c r="E16" i="1"/>
  <c r="E38" i="1" s="1"/>
  <c r="I16" i="1"/>
  <c r="I38" i="1" s="1"/>
  <c r="I10" i="1"/>
  <c r="I37" i="1" s="1"/>
  <c r="G10" i="1"/>
  <c r="G37" i="1" s="1"/>
  <c r="G42" i="1" s="1"/>
  <c r="G43" i="1" s="1"/>
  <c r="G44" i="1" s="1"/>
  <c r="I42" i="1" l="1"/>
  <c r="I43" i="1" s="1"/>
  <c r="I44" i="1" s="1"/>
  <c r="E10" i="1"/>
  <c r="E37" i="1" s="1"/>
  <c r="E42" i="1" s="1"/>
  <c r="E43" i="1" s="1"/>
  <c r="E44" i="1" s="1"/>
  <c r="I24" i="1"/>
  <c r="G24" i="1"/>
  <c r="I19" i="1"/>
  <c r="G19" i="1"/>
  <c r="I13" i="1"/>
  <c r="G13" i="1"/>
  <c r="E13" i="1"/>
  <c r="C14" i="1"/>
  <c r="I3" i="1"/>
  <c r="G3" i="1"/>
  <c r="E3" i="1"/>
</calcChain>
</file>

<file path=xl/sharedStrings.xml><?xml version="1.0" encoding="utf-8"?>
<sst xmlns="http://schemas.openxmlformats.org/spreadsheetml/2006/main" count="108" uniqueCount="65">
  <si>
    <t>Description</t>
  </si>
  <si>
    <t xml:space="preserve">Storage cost </t>
  </si>
  <si>
    <t>Year 1</t>
  </si>
  <si>
    <t>Year 2</t>
  </si>
  <si>
    <t>Year 3</t>
  </si>
  <si>
    <t>A</t>
  </si>
  <si>
    <t xml:space="preserve">Example </t>
  </si>
  <si>
    <t>Example</t>
  </si>
  <si>
    <t>S.1 - TERRATURTLE 10 LTO/35XX</t>
  </si>
  <si>
    <t>S.2 - LTO/DLT/RDX-10</t>
  </si>
  <si>
    <t>S.3 - Turtle LTO5</t>
  </si>
  <si>
    <t>S.4 - LTO20 Turtle</t>
  </si>
  <si>
    <t>S.5 - DLT20 Turtle</t>
  </si>
  <si>
    <t>S.6 - Lockbox</t>
  </si>
  <si>
    <t>Total Storage Cost (S.1 + S.2 + S.3 + S.4 + S.5 + S.6</t>
  </si>
  <si>
    <t>Total Collection Cost C.1 + C.2</t>
  </si>
  <si>
    <t>C.1 - Daily Collections/Delivery - Hamilton Street Arcadia</t>
  </si>
  <si>
    <t>C.2 - Weekly Collections/Delivery - Gallo Manor Data Centre</t>
  </si>
  <si>
    <t xml:space="preserve">Consumables </t>
  </si>
  <si>
    <t>Total Collection Cost D.1</t>
  </si>
  <si>
    <t>D.1 - Security Seals Tags (Packets of 100)</t>
  </si>
  <si>
    <t>Cost per Trip (Excl VAT)</t>
  </si>
  <si>
    <t>Cost per Packet (Excl VAT)</t>
  </si>
  <si>
    <t>Handling Costs  (Booking IN/OUT of Containers)</t>
  </si>
  <si>
    <t>Number of Packets per year</t>
  </si>
  <si>
    <t>Total Collection Cost E.1</t>
  </si>
  <si>
    <t>E.1 - Containers booked IN/OUT</t>
  </si>
  <si>
    <t>Cost per container booked IN/OUT (Excl VAT)</t>
  </si>
  <si>
    <t>Number of containers booked IN/OUT</t>
  </si>
  <si>
    <t>Trips per year</t>
  </si>
  <si>
    <t>Quantity</t>
  </si>
  <si>
    <r>
      <t xml:space="preserve">Annual Consumable Cost (VAT Excl) (number of packets per year multiplied by the cost per packet for the respective year)
</t>
    </r>
    <r>
      <rPr>
        <b/>
        <sz val="11"/>
        <color theme="1"/>
        <rFont val="Calibri"/>
        <family val="2"/>
        <scheme val="minor"/>
      </rPr>
      <t/>
    </r>
  </si>
  <si>
    <t xml:space="preserve">Annual Consumable Cost (VAT Excl) (number of packets per year multiplied by the cost per packet for the respective year)
</t>
  </si>
  <si>
    <t>Annual Collection Cost (VAT Excl) 
(Number of trips per year multiplied by the cost per trip for the respective year)</t>
  </si>
  <si>
    <t>Once off</t>
  </si>
  <si>
    <t>Total Collection Cost F.1</t>
  </si>
  <si>
    <r>
      <t xml:space="preserve">Annual Handling Cost (VAT Excl) (Number of Containers booked IN/OUT multiplied by the  cost per container for the respective year)
</t>
    </r>
    <r>
      <rPr>
        <b/>
        <sz val="11"/>
        <color theme="1"/>
        <rFont val="Calibri"/>
        <family val="2"/>
        <scheme val="minor"/>
      </rPr>
      <t/>
    </r>
  </si>
  <si>
    <t xml:space="preserve">Annual Handling Cost (VAT Excl) (Number of Containers booked IN/OUT multiplied by the  cost per container for the respective year)
</t>
  </si>
  <si>
    <r>
      <t xml:space="preserve">Once off take on cost
</t>
    </r>
    <r>
      <rPr>
        <b/>
        <sz val="11"/>
        <color theme="1"/>
        <rFont val="Calibri"/>
        <family val="2"/>
        <scheme val="minor"/>
      </rPr>
      <t/>
    </r>
  </si>
  <si>
    <t>Take On and Exit Cost</t>
  </si>
  <si>
    <t xml:space="preserve"> </t>
  </si>
  <si>
    <t>Once off exit Cost (to retrieve and handover all containers to the next service provider)</t>
  </si>
  <si>
    <t>Sub total 2</t>
  </si>
  <si>
    <t>Sub total 1</t>
  </si>
  <si>
    <t>Sub total 3</t>
  </si>
  <si>
    <t>Sub total 4</t>
  </si>
  <si>
    <t>Sub total 5</t>
  </si>
  <si>
    <t>Summary</t>
  </si>
  <si>
    <t>F.1 - Take on and Exit Cost</t>
  </si>
  <si>
    <t>Take on and Exit Cost</t>
  </si>
  <si>
    <t>Handling Cost (Container book IN/OUT cost)</t>
  </si>
  <si>
    <t>Storage Cost</t>
  </si>
  <si>
    <t>Collection and Delivery Cost</t>
  </si>
  <si>
    <t>Collection and delivery cost</t>
  </si>
  <si>
    <t>Cost (VAT Excl)</t>
  </si>
  <si>
    <t>Total VAT Excl</t>
  </si>
  <si>
    <t>VAT</t>
  </si>
  <si>
    <t>Total VAT Incl</t>
  </si>
  <si>
    <t>Consumables (Seals)</t>
  </si>
  <si>
    <r>
      <rPr>
        <b/>
        <sz val="11"/>
        <color theme="1"/>
        <rFont val="Arial"/>
        <family val="2"/>
      </rPr>
      <t xml:space="preserve">B </t>
    </r>
    <r>
      <rPr>
        <sz val="11"/>
        <color theme="1"/>
        <rFont val="Arial"/>
        <family val="2"/>
      </rPr>
      <t>- Monthly storage cost per unit (VAT Excl)</t>
    </r>
  </si>
  <si>
    <r>
      <t xml:space="preserve">Annual Storage Cost (VAT Excl)
</t>
    </r>
    <r>
      <rPr>
        <b/>
        <sz val="11"/>
        <color theme="1"/>
        <rFont val="Arial"/>
        <family val="2"/>
      </rPr>
      <t>A</t>
    </r>
    <r>
      <rPr>
        <sz val="11"/>
        <color theme="1"/>
        <rFont val="Arial"/>
        <family val="2"/>
      </rPr>
      <t xml:space="preserve"> multiplied by </t>
    </r>
    <r>
      <rPr>
        <b/>
        <sz val="11"/>
        <color theme="1"/>
        <rFont val="Arial"/>
        <family val="2"/>
      </rPr>
      <t xml:space="preserve">B </t>
    </r>
    <r>
      <rPr>
        <sz val="11"/>
        <color theme="1"/>
        <rFont val="Arial"/>
        <family val="2"/>
      </rPr>
      <t>multiplied by</t>
    </r>
    <r>
      <rPr>
        <b/>
        <sz val="11"/>
        <color theme="1"/>
        <rFont val="Arial"/>
        <family val="2"/>
      </rPr>
      <t xml:space="preserve"> 12</t>
    </r>
  </si>
  <si>
    <r>
      <rPr>
        <b/>
        <sz val="11"/>
        <color theme="1"/>
        <rFont val="Arial"/>
        <family val="2"/>
      </rPr>
      <t xml:space="preserve">C </t>
    </r>
    <r>
      <rPr>
        <sz val="11"/>
        <color theme="1"/>
        <rFont val="Arial"/>
        <family val="2"/>
      </rPr>
      <t>- Monthly storage cost per unit (VAT Excl)</t>
    </r>
  </si>
  <si>
    <r>
      <t xml:space="preserve">Annual Storage Cost (VAT Excl)
</t>
    </r>
    <r>
      <rPr>
        <b/>
        <sz val="11"/>
        <color theme="1"/>
        <rFont val="Arial"/>
        <family val="2"/>
      </rPr>
      <t>A</t>
    </r>
    <r>
      <rPr>
        <sz val="11"/>
        <color theme="1"/>
        <rFont val="Arial"/>
        <family val="2"/>
      </rPr>
      <t xml:space="preserve"> multiplied by </t>
    </r>
    <r>
      <rPr>
        <b/>
        <sz val="11"/>
        <color theme="1"/>
        <rFont val="Arial"/>
        <family val="2"/>
      </rPr>
      <t xml:space="preserve">C </t>
    </r>
    <r>
      <rPr>
        <sz val="11"/>
        <color theme="1"/>
        <rFont val="Arial"/>
        <family val="2"/>
      </rPr>
      <t>multiplied by</t>
    </r>
    <r>
      <rPr>
        <b/>
        <sz val="11"/>
        <color theme="1"/>
        <rFont val="Arial"/>
        <family val="2"/>
      </rPr>
      <t xml:space="preserve"> 12</t>
    </r>
  </si>
  <si>
    <r>
      <rPr>
        <b/>
        <sz val="11"/>
        <color theme="1"/>
        <rFont val="Arial"/>
        <family val="2"/>
      </rPr>
      <t xml:space="preserve">D </t>
    </r>
    <r>
      <rPr>
        <sz val="11"/>
        <color theme="1"/>
        <rFont val="Arial"/>
        <family val="2"/>
      </rPr>
      <t>- Monthly storage cost per unit (VAT Excl)</t>
    </r>
  </si>
  <si>
    <r>
      <t xml:space="preserve">Annual Storage Cost (VAT Excl)
</t>
    </r>
    <r>
      <rPr>
        <b/>
        <sz val="11"/>
        <color theme="1"/>
        <rFont val="Arial"/>
        <family val="2"/>
      </rPr>
      <t>A</t>
    </r>
    <r>
      <rPr>
        <sz val="11"/>
        <color theme="1"/>
        <rFont val="Arial"/>
        <family val="2"/>
      </rPr>
      <t xml:space="preserve"> multiplied by </t>
    </r>
    <r>
      <rPr>
        <b/>
        <sz val="11"/>
        <color theme="1"/>
        <rFont val="Arial"/>
        <family val="2"/>
      </rPr>
      <t xml:space="preserve">D </t>
    </r>
    <r>
      <rPr>
        <sz val="11"/>
        <color theme="1"/>
        <rFont val="Arial"/>
        <family val="2"/>
      </rPr>
      <t>multiplied by</t>
    </r>
    <r>
      <rPr>
        <b/>
        <sz val="11"/>
        <color theme="1"/>
        <rFont val="Arial"/>
        <family val="2"/>
      </rPr>
      <t xml:space="preserve"> 12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</si>
</sst>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R&quot;#,##0.00;[Red]\-&quot;R&quot;#,##0.00"/>
    <numFmt numFmtId="164" formatCode="&quot;R&quot;#,##0.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rgb="FF0070C0"/>
      <name val="Arial"/>
      <family val="2"/>
    </font>
    <font>
      <i/>
      <sz val="11"/>
      <color rgb="FF0070C0"/>
      <name val="Arial"/>
      <family val="2"/>
    </font>
    <font>
      <b/>
      <i/>
      <sz val="11"/>
      <color rgb="FF0070C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11">
    <border>
      <left/>
      <right/>
      <top/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2" borderId="0" xfId="0" applyFont="1" applyFill="1" applyAlignment="1" applyProtection="1">
      <alignment wrapText="1"/>
    </xf>
    <xf numFmtId="0" fontId="2" fillId="2" borderId="1" xfId="0" applyFont="1" applyFill="1" applyBorder="1" applyAlignment="1" applyProtection="1">
      <alignment wrapText="1"/>
    </xf>
    <xf numFmtId="0" fontId="2" fillId="2" borderId="2" xfId="0" applyFont="1" applyFill="1" applyBorder="1" applyAlignment="1" applyProtection="1">
      <alignment horizontal="center" wrapText="1"/>
    </xf>
    <xf numFmtId="0" fontId="2" fillId="0" borderId="0" xfId="0" applyFont="1"/>
    <xf numFmtId="0" fontId="3" fillId="2" borderId="0" xfId="0" applyFont="1" applyFill="1" applyAlignment="1" applyProtection="1">
      <alignment wrapText="1"/>
    </xf>
    <xf numFmtId="0" fontId="2" fillId="2" borderId="4" xfId="0" applyFont="1" applyFill="1" applyBorder="1" applyAlignment="1" applyProtection="1">
      <alignment wrapText="1"/>
    </xf>
    <xf numFmtId="0" fontId="2" fillId="2" borderId="5" xfId="0" applyFont="1" applyFill="1" applyBorder="1" applyAlignment="1" applyProtection="1">
      <alignment horizontal="center" wrapText="1"/>
    </xf>
    <xf numFmtId="0" fontId="3" fillId="2" borderId="5" xfId="0" applyFont="1" applyFill="1" applyBorder="1" applyAlignment="1" applyProtection="1">
      <alignment wrapText="1"/>
    </xf>
    <xf numFmtId="0" fontId="3" fillId="2" borderId="6" xfId="0" applyFont="1" applyFill="1" applyBorder="1" applyAlignment="1" applyProtection="1">
      <alignment wrapText="1"/>
    </xf>
    <xf numFmtId="0" fontId="3" fillId="0" borderId="0" xfId="0" applyFont="1"/>
    <xf numFmtId="0" fontId="4" fillId="2" borderId="0" xfId="0" applyFont="1" applyFill="1" applyAlignment="1" applyProtection="1">
      <alignment wrapText="1"/>
    </xf>
    <xf numFmtId="0" fontId="5" fillId="2" borderId="7" xfId="0" applyFont="1" applyFill="1" applyBorder="1" applyAlignment="1" applyProtection="1">
      <alignment wrapText="1"/>
    </xf>
    <xf numFmtId="0" fontId="5" fillId="2" borderId="8" xfId="0" applyFont="1" applyFill="1" applyBorder="1" applyAlignment="1" applyProtection="1">
      <alignment horizontal="center" wrapText="1"/>
    </xf>
    <xf numFmtId="164" fontId="5" fillId="2" borderId="8" xfId="0" applyNumberFormat="1" applyFont="1" applyFill="1" applyBorder="1" applyAlignment="1" applyProtection="1">
      <alignment wrapText="1"/>
    </xf>
    <xf numFmtId="8" fontId="5" fillId="2" borderId="8" xfId="0" applyNumberFormat="1" applyFont="1" applyFill="1" applyBorder="1" applyAlignment="1" applyProtection="1">
      <alignment wrapText="1"/>
    </xf>
    <xf numFmtId="164" fontId="5" fillId="2" borderId="9" xfId="0" applyNumberFormat="1" applyFont="1" applyFill="1" applyBorder="1" applyAlignment="1" applyProtection="1">
      <alignment wrapText="1"/>
    </xf>
    <xf numFmtId="0" fontId="4" fillId="0" borderId="0" xfId="0" applyFont="1"/>
    <xf numFmtId="0" fontId="3" fillId="2" borderId="1" xfId="0" applyFont="1" applyFill="1" applyBorder="1" applyAlignment="1" applyProtection="1">
      <alignment wrapText="1"/>
    </xf>
    <xf numFmtId="0" fontId="3" fillId="2" borderId="2" xfId="0" applyFont="1" applyFill="1" applyBorder="1" applyAlignment="1" applyProtection="1">
      <alignment horizontal="center" wrapText="1"/>
    </xf>
    <xf numFmtId="164" fontId="3" fillId="0" borderId="2" xfId="0" applyNumberFormat="1" applyFont="1" applyFill="1" applyBorder="1" applyAlignment="1" applyProtection="1">
      <alignment wrapText="1"/>
      <protection locked="0"/>
    </xf>
    <xf numFmtId="164" fontId="3" fillId="2" borderId="2" xfId="0" applyNumberFormat="1" applyFont="1" applyFill="1" applyBorder="1" applyAlignment="1" applyProtection="1">
      <alignment wrapText="1"/>
    </xf>
    <xf numFmtId="164" fontId="3" fillId="2" borderId="3" xfId="0" applyNumberFormat="1" applyFont="1" applyFill="1" applyBorder="1" applyAlignment="1" applyProtection="1">
      <alignment wrapText="1"/>
    </xf>
    <xf numFmtId="0" fontId="3" fillId="2" borderId="4" xfId="0" applyFont="1" applyFill="1" applyBorder="1" applyAlignment="1" applyProtection="1">
      <alignment wrapText="1"/>
    </xf>
    <xf numFmtId="0" fontId="3" fillId="2" borderId="5" xfId="0" applyFont="1" applyFill="1" applyBorder="1" applyAlignment="1" applyProtection="1">
      <alignment horizontal="center" wrapText="1"/>
    </xf>
    <xf numFmtId="164" fontId="3" fillId="0" borderId="5" xfId="0" applyNumberFormat="1" applyFont="1" applyFill="1" applyBorder="1" applyAlignment="1" applyProtection="1">
      <alignment wrapText="1"/>
      <protection locked="0"/>
    </xf>
    <xf numFmtId="164" fontId="3" fillId="2" borderId="5" xfId="0" applyNumberFormat="1" applyFont="1" applyFill="1" applyBorder="1" applyAlignment="1" applyProtection="1">
      <alignment wrapText="1"/>
    </xf>
    <xf numFmtId="164" fontId="3" fillId="2" borderId="6" xfId="0" applyNumberFormat="1" applyFont="1" applyFill="1" applyBorder="1" applyAlignment="1" applyProtection="1">
      <alignment wrapText="1"/>
    </xf>
    <xf numFmtId="0" fontId="2" fillId="2" borderId="7" xfId="0" applyFont="1" applyFill="1" applyBorder="1" applyAlignment="1" applyProtection="1">
      <alignment wrapText="1"/>
    </xf>
    <xf numFmtId="0" fontId="2" fillId="2" borderId="8" xfId="0" applyFont="1" applyFill="1" applyBorder="1" applyAlignment="1" applyProtection="1">
      <alignment horizontal="center" wrapText="1"/>
    </xf>
    <xf numFmtId="0" fontId="2" fillId="2" borderId="8" xfId="0" applyFont="1" applyFill="1" applyBorder="1" applyAlignment="1" applyProtection="1">
      <alignment wrapText="1"/>
    </xf>
    <xf numFmtId="164" fontId="2" fillId="2" borderId="8" xfId="0" applyNumberFormat="1" applyFont="1" applyFill="1" applyBorder="1" applyAlignment="1" applyProtection="1">
      <alignment wrapText="1"/>
    </xf>
    <xf numFmtId="164" fontId="2" fillId="2" borderId="9" xfId="0" applyNumberFormat="1" applyFont="1" applyFill="1" applyBorder="1" applyAlignment="1" applyProtection="1">
      <alignment wrapText="1"/>
    </xf>
    <xf numFmtId="0" fontId="2" fillId="0" borderId="0" xfId="0" applyFont="1" applyFill="1"/>
    <xf numFmtId="0" fontId="5" fillId="2" borderId="0" xfId="0" applyFont="1" applyFill="1" applyAlignment="1" applyProtection="1">
      <alignment wrapText="1"/>
    </xf>
    <xf numFmtId="0" fontId="6" fillId="2" borderId="8" xfId="0" applyFont="1" applyFill="1" applyBorder="1" applyAlignment="1" applyProtection="1">
      <alignment horizontal="center" wrapText="1"/>
    </xf>
    <xf numFmtId="0" fontId="5" fillId="0" borderId="0" xfId="0" applyFont="1"/>
    <xf numFmtId="164" fontId="3" fillId="2" borderId="10" xfId="0" applyNumberFormat="1" applyFont="1" applyFill="1" applyBorder="1" applyAlignment="1" applyProtection="1">
      <alignment wrapText="1"/>
    </xf>
    <xf numFmtId="0" fontId="3" fillId="2" borderId="2" xfId="0" applyFont="1" applyFill="1" applyBorder="1" applyAlignment="1" applyProtection="1">
      <alignment wrapText="1"/>
    </xf>
    <xf numFmtId="164" fontId="3" fillId="0" borderId="3" xfId="0" applyNumberFormat="1" applyFont="1" applyFill="1" applyBorder="1" applyAlignment="1" applyProtection="1">
      <alignment wrapText="1"/>
      <protection locked="0"/>
    </xf>
    <xf numFmtId="0" fontId="3" fillId="0" borderId="0" xfId="0" applyFont="1" applyAlignment="1" applyProtection="1">
      <alignment wrapText="1"/>
    </xf>
    <xf numFmtId="0" fontId="3" fillId="0" borderId="0" xfId="0" applyFont="1" applyAlignment="1" applyProtection="1">
      <alignment horizontal="center" wrapText="1"/>
    </xf>
    <xf numFmtId="0" fontId="2" fillId="2" borderId="2" xfId="0" applyFont="1" applyFill="1" applyBorder="1" applyAlignment="1" applyProtection="1">
      <alignment wrapText="1"/>
    </xf>
    <xf numFmtId="0" fontId="3" fillId="2" borderId="3" xfId="0" applyFont="1" applyFill="1" applyBorder="1" applyAlignment="1" applyProtection="1">
      <alignment wrapText="1"/>
    </xf>
    <xf numFmtId="0" fontId="2" fillId="2" borderId="5" xfId="0" applyFont="1" applyFill="1" applyBorder="1" applyAlignment="1" applyProtection="1">
      <alignment wrapText="1"/>
    </xf>
    <xf numFmtId="0" fontId="2" fillId="2" borderId="9" xfId="0" applyFont="1" applyFill="1" applyBorder="1" applyAlignment="1" applyProtection="1">
      <alignment horizontal="center" wrapText="1"/>
    </xf>
    <xf numFmtId="164" fontId="2" fillId="2" borderId="5" xfId="0" applyNumberFormat="1" applyFont="1" applyFill="1" applyBorder="1" applyAlignment="1" applyProtection="1">
      <alignment wrapText="1"/>
    </xf>
    <xf numFmtId="164" fontId="2" fillId="2" borderId="6" xfId="0" applyNumberFormat="1" applyFont="1" applyFill="1" applyBorder="1" applyAlignment="1" applyProtection="1">
      <alignment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center" wrapText="1"/>
    </xf>
    <xf numFmtId="0" fontId="3" fillId="2" borderId="2" xfId="0" applyFont="1" applyFill="1" applyBorder="1" applyAlignment="1" applyProtection="1">
      <alignment horizontal="center" wrapText="1"/>
    </xf>
    <xf numFmtId="0" fontId="3" fillId="2" borderId="3" xfId="0" applyFont="1" applyFill="1" applyBorder="1" applyAlignment="1" applyProtection="1">
      <alignment horizontal="center" wrapText="1"/>
    </xf>
    <xf numFmtId="0" fontId="2" fillId="2" borderId="5" xfId="0" applyFont="1" applyFill="1" applyBorder="1" applyAlignment="1" applyProtection="1">
      <alignment horizontal="center" wrapText="1"/>
    </xf>
    <xf numFmtId="0" fontId="3" fillId="2" borderId="5" xfId="0" applyFont="1" applyFill="1" applyBorder="1" applyAlignment="1" applyProtection="1">
      <alignment horizontal="center" wrapText="1"/>
    </xf>
    <xf numFmtId="0" fontId="3" fillId="2" borderId="6" xfId="0" applyFont="1" applyFill="1" applyBorder="1" applyAlignment="1" applyProtection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5"/>
  <sheetViews>
    <sheetView tabSelected="1" topLeftCell="A29" zoomScale="85" zoomScaleNormal="85" workbookViewId="0">
      <selection activeCell="I55" sqref="I55"/>
    </sheetView>
  </sheetViews>
  <sheetFormatPr defaultRowHeight="14.25" x14ac:dyDescent="0.2"/>
  <cols>
    <col min="1" max="1" width="6.5703125" style="48" customWidth="1"/>
    <col min="2" max="2" width="33.28515625" style="48" customWidth="1"/>
    <col min="3" max="3" width="10.7109375" style="49" customWidth="1"/>
    <col min="4" max="9" width="12.7109375" style="48" customWidth="1"/>
    <col min="10" max="16384" width="9.140625" style="10"/>
  </cols>
  <sheetData>
    <row r="1" spans="1:9" s="4" customFormat="1" ht="15.75" thickTop="1" x14ac:dyDescent="0.25">
      <c r="A1" s="1"/>
      <c r="B1" s="2" t="s">
        <v>0</v>
      </c>
      <c r="C1" s="3" t="s">
        <v>30</v>
      </c>
      <c r="D1" s="51" t="s">
        <v>2</v>
      </c>
      <c r="E1" s="52"/>
      <c r="F1" s="51" t="s">
        <v>3</v>
      </c>
      <c r="G1" s="52"/>
      <c r="H1" s="51" t="s">
        <v>4</v>
      </c>
      <c r="I1" s="53"/>
    </row>
    <row r="2" spans="1:9" ht="117" x14ac:dyDescent="0.25">
      <c r="A2" s="5"/>
      <c r="B2" s="6" t="s">
        <v>1</v>
      </c>
      <c r="C2" s="7" t="s">
        <v>5</v>
      </c>
      <c r="D2" s="8" t="s">
        <v>59</v>
      </c>
      <c r="E2" s="8" t="s">
        <v>60</v>
      </c>
      <c r="F2" s="8" t="s">
        <v>61</v>
      </c>
      <c r="G2" s="8" t="s">
        <v>62</v>
      </c>
      <c r="H2" s="8" t="s">
        <v>63</v>
      </c>
      <c r="I2" s="9" t="s">
        <v>64</v>
      </c>
    </row>
    <row r="3" spans="1:9" s="17" customFormat="1" ht="15" thickBot="1" x14ac:dyDescent="0.25">
      <c r="A3" s="11"/>
      <c r="B3" s="12" t="s">
        <v>6</v>
      </c>
      <c r="C3" s="13">
        <v>10</v>
      </c>
      <c r="D3" s="14">
        <v>15</v>
      </c>
      <c r="E3" s="14">
        <f>10*15*12</f>
        <v>1800</v>
      </c>
      <c r="F3" s="15">
        <v>18</v>
      </c>
      <c r="G3" s="14">
        <f>10*18*12</f>
        <v>2160</v>
      </c>
      <c r="H3" s="15">
        <v>20</v>
      </c>
      <c r="I3" s="16">
        <f>10*20*12</f>
        <v>2400</v>
      </c>
    </row>
    <row r="4" spans="1:9" ht="29.25" thickTop="1" x14ac:dyDescent="0.2">
      <c r="A4" s="5"/>
      <c r="B4" s="18" t="s">
        <v>8</v>
      </c>
      <c r="C4" s="19">
        <v>40</v>
      </c>
      <c r="D4" s="20"/>
      <c r="E4" s="21">
        <f>C4*D4</f>
        <v>0</v>
      </c>
      <c r="F4" s="20"/>
      <c r="G4" s="21">
        <f>+C4*F4</f>
        <v>0</v>
      </c>
      <c r="H4" s="20"/>
      <c r="I4" s="22">
        <f>+H4*C4</f>
        <v>0</v>
      </c>
    </row>
    <row r="5" spans="1:9" x14ac:dyDescent="0.2">
      <c r="A5" s="5"/>
      <c r="B5" s="23" t="s">
        <v>9</v>
      </c>
      <c r="C5" s="24">
        <v>48</v>
      </c>
      <c r="D5" s="25"/>
      <c r="E5" s="26">
        <f t="shared" ref="E5:E9" si="0">C5*D5</f>
        <v>0</v>
      </c>
      <c r="F5" s="25"/>
      <c r="G5" s="26">
        <f t="shared" ref="G5:G9" si="1">+C5*F5</f>
        <v>0</v>
      </c>
      <c r="H5" s="25"/>
      <c r="I5" s="27">
        <f t="shared" ref="I5:I9" si="2">+H5*C5</f>
        <v>0</v>
      </c>
    </row>
    <row r="6" spans="1:9" x14ac:dyDescent="0.2">
      <c r="A6" s="5"/>
      <c r="B6" s="23" t="s">
        <v>10</v>
      </c>
      <c r="C6" s="24">
        <v>90</v>
      </c>
      <c r="D6" s="25"/>
      <c r="E6" s="26">
        <f t="shared" si="0"/>
        <v>0</v>
      </c>
      <c r="F6" s="25"/>
      <c r="G6" s="26">
        <f t="shared" si="1"/>
        <v>0</v>
      </c>
      <c r="H6" s="25"/>
      <c r="I6" s="27">
        <f t="shared" si="2"/>
        <v>0</v>
      </c>
    </row>
    <row r="7" spans="1:9" x14ac:dyDescent="0.2">
      <c r="A7" s="5"/>
      <c r="B7" s="23" t="s">
        <v>11</v>
      </c>
      <c r="C7" s="24">
        <v>72</v>
      </c>
      <c r="D7" s="25"/>
      <c r="E7" s="26">
        <f t="shared" si="0"/>
        <v>0</v>
      </c>
      <c r="F7" s="25"/>
      <c r="G7" s="26">
        <f t="shared" si="1"/>
        <v>0</v>
      </c>
      <c r="H7" s="25"/>
      <c r="I7" s="27">
        <f t="shared" si="2"/>
        <v>0</v>
      </c>
    </row>
    <row r="8" spans="1:9" x14ac:dyDescent="0.2">
      <c r="A8" s="5"/>
      <c r="B8" s="23" t="s">
        <v>12</v>
      </c>
      <c r="C8" s="24">
        <v>16</v>
      </c>
      <c r="D8" s="25"/>
      <c r="E8" s="26">
        <f t="shared" si="0"/>
        <v>0</v>
      </c>
      <c r="F8" s="25"/>
      <c r="G8" s="26">
        <f t="shared" si="1"/>
        <v>0</v>
      </c>
      <c r="H8" s="25"/>
      <c r="I8" s="27">
        <f t="shared" si="2"/>
        <v>0</v>
      </c>
    </row>
    <row r="9" spans="1:9" x14ac:dyDescent="0.2">
      <c r="A9" s="5"/>
      <c r="B9" s="23" t="s">
        <v>13</v>
      </c>
      <c r="C9" s="24">
        <v>16</v>
      </c>
      <c r="D9" s="25"/>
      <c r="E9" s="26">
        <f t="shared" si="0"/>
        <v>0</v>
      </c>
      <c r="F9" s="25"/>
      <c r="G9" s="26">
        <f t="shared" si="1"/>
        <v>0</v>
      </c>
      <c r="H9" s="25"/>
      <c r="I9" s="27">
        <f t="shared" si="2"/>
        <v>0</v>
      </c>
    </row>
    <row r="10" spans="1:9" s="33" customFormat="1" ht="45.75" thickBot="1" x14ac:dyDescent="0.3">
      <c r="A10" s="1" t="s">
        <v>43</v>
      </c>
      <c r="B10" s="28" t="s">
        <v>14</v>
      </c>
      <c r="C10" s="29"/>
      <c r="D10" s="30"/>
      <c r="E10" s="31">
        <f>SUM(E4:E9)</f>
        <v>0</v>
      </c>
      <c r="F10" s="30"/>
      <c r="G10" s="31">
        <f>SUM(G4:G9)</f>
        <v>0</v>
      </c>
      <c r="H10" s="30"/>
      <c r="I10" s="32">
        <f>SUM(I4:I9)</f>
        <v>0</v>
      </c>
    </row>
    <row r="11" spans="1:9" s="4" customFormat="1" ht="15.75" thickTop="1" x14ac:dyDescent="0.25">
      <c r="A11" s="1"/>
      <c r="B11" s="2" t="s">
        <v>0</v>
      </c>
      <c r="C11" s="3" t="s">
        <v>30</v>
      </c>
      <c r="D11" s="51" t="s">
        <v>2</v>
      </c>
      <c r="E11" s="52"/>
      <c r="F11" s="51" t="s">
        <v>3</v>
      </c>
      <c r="G11" s="52"/>
      <c r="H11" s="51" t="s">
        <v>4</v>
      </c>
      <c r="I11" s="53"/>
    </row>
    <row r="12" spans="1:9" ht="171.75" x14ac:dyDescent="0.25">
      <c r="A12" s="5"/>
      <c r="B12" s="6" t="s">
        <v>52</v>
      </c>
      <c r="C12" s="7" t="s">
        <v>29</v>
      </c>
      <c r="D12" s="8" t="s">
        <v>21</v>
      </c>
      <c r="E12" s="8" t="s">
        <v>33</v>
      </c>
      <c r="F12" s="8" t="s">
        <v>21</v>
      </c>
      <c r="G12" s="8" t="s">
        <v>33</v>
      </c>
      <c r="H12" s="8" t="s">
        <v>21</v>
      </c>
      <c r="I12" s="9" t="s">
        <v>33</v>
      </c>
    </row>
    <row r="13" spans="1:9" s="36" customFormat="1" ht="15" thickBot="1" x14ac:dyDescent="0.25">
      <c r="A13" s="34"/>
      <c r="B13" s="12" t="s">
        <v>7</v>
      </c>
      <c r="C13" s="35">
        <v>312</v>
      </c>
      <c r="D13" s="14">
        <v>27</v>
      </c>
      <c r="E13" s="14">
        <f>312*27</f>
        <v>8424</v>
      </c>
      <c r="F13" s="14">
        <v>30</v>
      </c>
      <c r="G13" s="14">
        <f>+C13*F13</f>
        <v>9360</v>
      </c>
      <c r="H13" s="14">
        <v>33</v>
      </c>
      <c r="I13" s="16">
        <f>+C13*H13</f>
        <v>10296</v>
      </c>
    </row>
    <row r="14" spans="1:9" ht="29.25" thickTop="1" x14ac:dyDescent="0.2">
      <c r="A14" s="5"/>
      <c r="B14" s="18" t="s">
        <v>16</v>
      </c>
      <c r="C14" s="19">
        <f>52*6</f>
        <v>312</v>
      </c>
      <c r="D14" s="20"/>
      <c r="E14" s="21">
        <f>D14*C14</f>
        <v>0</v>
      </c>
      <c r="F14" s="20"/>
      <c r="G14" s="21">
        <f>F14*C14</f>
        <v>0</v>
      </c>
      <c r="H14" s="20"/>
      <c r="I14" s="22">
        <f>+H14*C14</f>
        <v>0</v>
      </c>
    </row>
    <row r="15" spans="1:9" ht="28.5" x14ac:dyDescent="0.2">
      <c r="A15" s="5"/>
      <c r="B15" s="23" t="s">
        <v>17</v>
      </c>
      <c r="C15" s="24">
        <v>52</v>
      </c>
      <c r="D15" s="25"/>
      <c r="E15" s="26">
        <f>D15*C15</f>
        <v>0</v>
      </c>
      <c r="F15" s="25"/>
      <c r="G15" s="26">
        <f>F15*C15</f>
        <v>0</v>
      </c>
      <c r="H15" s="25"/>
      <c r="I15" s="37">
        <f>+H15*C15</f>
        <v>0</v>
      </c>
    </row>
    <row r="16" spans="1:9" s="4" customFormat="1" ht="45.75" thickBot="1" x14ac:dyDescent="0.3">
      <c r="A16" s="1" t="s">
        <v>42</v>
      </c>
      <c r="B16" s="28" t="s">
        <v>15</v>
      </c>
      <c r="C16" s="29"/>
      <c r="D16" s="30"/>
      <c r="E16" s="31">
        <f>SUM(E14:E15)</f>
        <v>0</v>
      </c>
      <c r="F16" s="30"/>
      <c r="G16" s="31">
        <f>SUM(G14:G15)</f>
        <v>0</v>
      </c>
      <c r="H16" s="30"/>
      <c r="I16" s="32">
        <f>SUM(I14:I15)</f>
        <v>0</v>
      </c>
    </row>
    <row r="17" spans="1:9" s="4" customFormat="1" ht="15.75" thickTop="1" x14ac:dyDescent="0.25">
      <c r="A17" s="1"/>
      <c r="B17" s="2" t="s">
        <v>0</v>
      </c>
      <c r="C17" s="3" t="s">
        <v>30</v>
      </c>
      <c r="D17" s="51" t="s">
        <v>2</v>
      </c>
      <c r="E17" s="52"/>
      <c r="F17" s="51" t="s">
        <v>3</v>
      </c>
      <c r="G17" s="52"/>
      <c r="H17" s="51" t="s">
        <v>4</v>
      </c>
      <c r="I17" s="53"/>
    </row>
    <row r="18" spans="1:9" ht="200.25" x14ac:dyDescent="0.25">
      <c r="A18" s="5"/>
      <c r="B18" s="6" t="s">
        <v>18</v>
      </c>
      <c r="C18" s="7" t="s">
        <v>24</v>
      </c>
      <c r="D18" s="8" t="s">
        <v>22</v>
      </c>
      <c r="E18" s="8" t="s">
        <v>31</v>
      </c>
      <c r="F18" s="8" t="s">
        <v>22</v>
      </c>
      <c r="G18" s="8" t="s">
        <v>32</v>
      </c>
      <c r="H18" s="8" t="s">
        <v>22</v>
      </c>
      <c r="I18" s="9" t="s">
        <v>32</v>
      </c>
    </row>
    <row r="19" spans="1:9" ht="15" thickBot="1" x14ac:dyDescent="0.25">
      <c r="A19" s="5"/>
      <c r="B19" s="12" t="s">
        <v>7</v>
      </c>
      <c r="C19" s="35">
        <v>5</v>
      </c>
      <c r="D19" s="14">
        <v>50</v>
      </c>
      <c r="E19" s="14">
        <v>250</v>
      </c>
      <c r="F19" s="14">
        <v>52</v>
      </c>
      <c r="G19" s="14">
        <f>5*52</f>
        <v>260</v>
      </c>
      <c r="H19" s="14">
        <v>55</v>
      </c>
      <c r="I19" s="16">
        <f>5*55</f>
        <v>275</v>
      </c>
    </row>
    <row r="20" spans="1:9" ht="29.25" thickTop="1" x14ac:dyDescent="0.2">
      <c r="A20" s="5"/>
      <c r="B20" s="18" t="s">
        <v>20</v>
      </c>
      <c r="C20" s="19">
        <v>5</v>
      </c>
      <c r="D20" s="20"/>
      <c r="E20" s="21">
        <f>D20*C20</f>
        <v>0</v>
      </c>
      <c r="F20" s="20"/>
      <c r="G20" s="21">
        <f>F20*C20</f>
        <v>0</v>
      </c>
      <c r="H20" s="20"/>
      <c r="I20" s="22">
        <f>+H20*C20</f>
        <v>0</v>
      </c>
    </row>
    <row r="21" spans="1:9" ht="45.75" thickBot="1" x14ac:dyDescent="0.3">
      <c r="A21" s="1" t="s">
        <v>44</v>
      </c>
      <c r="B21" s="28" t="s">
        <v>19</v>
      </c>
      <c r="C21" s="29"/>
      <c r="D21" s="30"/>
      <c r="E21" s="31">
        <f>+E20</f>
        <v>0</v>
      </c>
      <c r="F21" s="30"/>
      <c r="G21" s="31">
        <f>+G20</f>
        <v>0</v>
      </c>
      <c r="H21" s="30"/>
      <c r="I21" s="32">
        <f>+I20</f>
        <v>0</v>
      </c>
    </row>
    <row r="22" spans="1:9" s="4" customFormat="1" ht="15.75" thickTop="1" x14ac:dyDescent="0.25">
      <c r="A22" s="1"/>
      <c r="B22" s="2" t="s">
        <v>0</v>
      </c>
      <c r="C22" s="3" t="s">
        <v>30</v>
      </c>
      <c r="D22" s="51" t="s">
        <v>2</v>
      </c>
      <c r="E22" s="52"/>
      <c r="F22" s="51" t="s">
        <v>3</v>
      </c>
      <c r="G22" s="52"/>
      <c r="H22" s="51" t="s">
        <v>4</v>
      </c>
      <c r="I22" s="53"/>
    </row>
    <row r="23" spans="1:9" ht="214.5" x14ac:dyDescent="0.25">
      <c r="A23" s="5"/>
      <c r="B23" s="6" t="s">
        <v>23</v>
      </c>
      <c r="C23" s="7" t="s">
        <v>28</v>
      </c>
      <c r="D23" s="8" t="s">
        <v>27</v>
      </c>
      <c r="E23" s="8" t="s">
        <v>36</v>
      </c>
      <c r="F23" s="8" t="s">
        <v>27</v>
      </c>
      <c r="G23" s="8" t="s">
        <v>37</v>
      </c>
      <c r="H23" s="8" t="s">
        <v>27</v>
      </c>
      <c r="I23" s="9" t="s">
        <v>37</v>
      </c>
    </row>
    <row r="24" spans="1:9" ht="15" thickBot="1" x14ac:dyDescent="0.25">
      <c r="A24" s="5"/>
      <c r="B24" s="12" t="s">
        <v>7</v>
      </c>
      <c r="C24" s="35">
        <v>70</v>
      </c>
      <c r="D24" s="14">
        <v>50</v>
      </c>
      <c r="E24" s="14">
        <v>250</v>
      </c>
      <c r="F24" s="14">
        <v>52</v>
      </c>
      <c r="G24" s="14">
        <f>5*52</f>
        <v>260</v>
      </c>
      <c r="H24" s="14">
        <v>55</v>
      </c>
      <c r="I24" s="16">
        <f>5*55</f>
        <v>275</v>
      </c>
    </row>
    <row r="25" spans="1:9" ht="15" thickTop="1" x14ac:dyDescent="0.2">
      <c r="A25" s="5"/>
      <c r="B25" s="18" t="s">
        <v>26</v>
      </c>
      <c r="C25" s="19">
        <v>700</v>
      </c>
      <c r="D25" s="20"/>
      <c r="E25" s="21">
        <f>+D25*C25</f>
        <v>0</v>
      </c>
      <c r="F25" s="20"/>
      <c r="G25" s="21">
        <f>+F25*C25</f>
        <v>0</v>
      </c>
      <c r="H25" s="20"/>
      <c r="I25" s="22">
        <f>+H25*C25</f>
        <v>0</v>
      </c>
    </row>
    <row r="26" spans="1:9" ht="45.75" thickBot="1" x14ac:dyDescent="0.3">
      <c r="A26" s="1" t="s">
        <v>45</v>
      </c>
      <c r="B26" s="28" t="s">
        <v>25</v>
      </c>
      <c r="C26" s="29"/>
      <c r="D26" s="30"/>
      <c r="E26" s="31">
        <f>+E25</f>
        <v>0</v>
      </c>
      <c r="F26" s="30"/>
      <c r="G26" s="31">
        <f>+G25</f>
        <v>0</v>
      </c>
      <c r="H26" s="30"/>
      <c r="I26" s="32">
        <f>+I25</f>
        <v>0</v>
      </c>
    </row>
    <row r="27" spans="1:9" ht="15.75" thickTop="1" x14ac:dyDescent="0.25">
      <c r="A27" s="5"/>
      <c r="B27" s="2" t="s">
        <v>0</v>
      </c>
      <c r="C27" s="3" t="s">
        <v>30</v>
      </c>
      <c r="D27" s="51" t="s">
        <v>2</v>
      </c>
      <c r="E27" s="52"/>
      <c r="F27" s="51"/>
      <c r="G27" s="52"/>
      <c r="H27" s="51"/>
      <c r="I27" s="53"/>
    </row>
    <row r="28" spans="1:9" ht="114.75" x14ac:dyDescent="0.25">
      <c r="A28" s="5"/>
      <c r="B28" s="6" t="s">
        <v>39</v>
      </c>
      <c r="C28" s="7" t="s">
        <v>34</v>
      </c>
      <c r="D28" s="8" t="s">
        <v>40</v>
      </c>
      <c r="E28" s="26" t="s">
        <v>38</v>
      </c>
      <c r="F28" s="8"/>
      <c r="G28" s="8"/>
      <c r="H28" s="8"/>
      <c r="I28" s="9" t="s">
        <v>41</v>
      </c>
    </row>
    <row r="29" spans="1:9" ht="15" thickBot="1" x14ac:dyDescent="0.25">
      <c r="A29" s="5"/>
      <c r="B29" s="12" t="s">
        <v>7</v>
      </c>
      <c r="C29" s="35">
        <v>1</v>
      </c>
      <c r="D29" s="14" t="s">
        <v>40</v>
      </c>
      <c r="E29" s="14">
        <v>25000</v>
      </c>
      <c r="F29" s="14"/>
      <c r="G29" s="14"/>
      <c r="H29" s="14"/>
      <c r="I29" s="16"/>
    </row>
    <row r="30" spans="1:9" ht="15" thickTop="1" x14ac:dyDescent="0.2">
      <c r="A30" s="5"/>
      <c r="B30" s="18" t="s">
        <v>48</v>
      </c>
      <c r="C30" s="19">
        <v>1</v>
      </c>
      <c r="D30" s="21"/>
      <c r="E30" s="20"/>
      <c r="F30" s="38"/>
      <c r="G30" s="38"/>
      <c r="H30" s="38"/>
      <c r="I30" s="39"/>
    </row>
    <row r="31" spans="1:9" ht="30" thickBot="1" x14ac:dyDescent="0.3">
      <c r="A31" s="5" t="s">
        <v>46</v>
      </c>
      <c r="B31" s="28" t="s">
        <v>35</v>
      </c>
      <c r="C31" s="29">
        <v>1</v>
      </c>
      <c r="D31" s="30"/>
      <c r="E31" s="31">
        <f>+E30</f>
        <v>0</v>
      </c>
      <c r="F31" s="30"/>
      <c r="G31" s="30"/>
      <c r="H31" s="30"/>
      <c r="I31" s="32">
        <f>+I30</f>
        <v>0</v>
      </c>
    </row>
    <row r="32" spans="1:9" ht="15" thickTop="1" x14ac:dyDescent="0.2">
      <c r="A32" s="40"/>
      <c r="B32" s="40"/>
      <c r="C32" s="41"/>
      <c r="D32" s="40"/>
      <c r="E32" s="40"/>
      <c r="F32" s="40"/>
      <c r="G32" s="40"/>
      <c r="H32" s="40"/>
      <c r="I32" s="40"/>
    </row>
    <row r="33" spans="1:9" ht="15" thickBot="1" x14ac:dyDescent="0.25">
      <c r="A33" s="40"/>
      <c r="B33" s="40"/>
      <c r="C33" s="41"/>
      <c r="D33" s="40"/>
      <c r="E33" s="40"/>
      <c r="F33" s="40"/>
      <c r="G33" s="40"/>
      <c r="H33" s="40"/>
      <c r="I33" s="40"/>
    </row>
    <row r="34" spans="1:9" ht="15.75" thickTop="1" x14ac:dyDescent="0.25">
      <c r="A34" s="18"/>
      <c r="B34" s="42" t="s">
        <v>47</v>
      </c>
      <c r="C34" s="19"/>
      <c r="D34" s="38"/>
      <c r="E34" s="38"/>
      <c r="F34" s="38"/>
      <c r="G34" s="38"/>
      <c r="H34" s="38"/>
      <c r="I34" s="43"/>
    </row>
    <row r="35" spans="1:9" s="4" customFormat="1" ht="15" x14ac:dyDescent="0.25">
      <c r="A35" s="6"/>
      <c r="B35" s="44" t="s">
        <v>0</v>
      </c>
      <c r="C35" s="7"/>
      <c r="D35" s="54" t="s">
        <v>2</v>
      </c>
      <c r="E35" s="55"/>
      <c r="F35" s="54" t="s">
        <v>3</v>
      </c>
      <c r="G35" s="55"/>
      <c r="H35" s="54" t="s">
        <v>4</v>
      </c>
      <c r="I35" s="56"/>
    </row>
    <row r="36" spans="1:9" s="4" customFormat="1" ht="30.75" thickBot="1" x14ac:dyDescent="0.3">
      <c r="A36" s="28"/>
      <c r="B36" s="30"/>
      <c r="C36" s="29"/>
      <c r="D36" s="29"/>
      <c r="E36" s="29" t="s">
        <v>54</v>
      </c>
      <c r="F36" s="29"/>
      <c r="G36" s="29" t="s">
        <v>54</v>
      </c>
      <c r="H36" s="29"/>
      <c r="I36" s="45" t="s">
        <v>54</v>
      </c>
    </row>
    <row r="37" spans="1:9" ht="29.25" thickTop="1" x14ac:dyDescent="0.2">
      <c r="A37" s="18" t="s">
        <v>43</v>
      </c>
      <c r="B37" s="38" t="s">
        <v>51</v>
      </c>
      <c r="C37" s="19"/>
      <c r="D37" s="38"/>
      <c r="E37" s="21">
        <f>+E10</f>
        <v>0</v>
      </c>
      <c r="F37" s="21"/>
      <c r="G37" s="21">
        <f>+G10</f>
        <v>0</v>
      </c>
      <c r="H37" s="21"/>
      <c r="I37" s="22">
        <f>+I10</f>
        <v>0</v>
      </c>
    </row>
    <row r="38" spans="1:9" ht="28.5" x14ac:dyDescent="0.2">
      <c r="A38" s="23" t="s">
        <v>42</v>
      </c>
      <c r="B38" s="8" t="s">
        <v>53</v>
      </c>
      <c r="C38" s="24"/>
      <c r="D38" s="8"/>
      <c r="E38" s="26">
        <f>+E16</f>
        <v>0</v>
      </c>
      <c r="F38" s="26"/>
      <c r="G38" s="26">
        <f>+G16</f>
        <v>0</v>
      </c>
      <c r="H38" s="26"/>
      <c r="I38" s="27">
        <f>+I16</f>
        <v>0</v>
      </c>
    </row>
    <row r="39" spans="1:9" ht="28.5" x14ac:dyDescent="0.2">
      <c r="A39" s="23" t="s">
        <v>44</v>
      </c>
      <c r="B39" s="8" t="s">
        <v>58</v>
      </c>
      <c r="C39" s="24"/>
      <c r="D39" s="8"/>
      <c r="E39" s="26">
        <f>+E21</f>
        <v>0</v>
      </c>
      <c r="F39" s="26"/>
      <c r="G39" s="26">
        <f>+G21</f>
        <v>0</v>
      </c>
      <c r="H39" s="26"/>
      <c r="I39" s="27">
        <f>+I21</f>
        <v>0</v>
      </c>
    </row>
    <row r="40" spans="1:9" ht="28.5" x14ac:dyDescent="0.2">
      <c r="A40" s="23" t="s">
        <v>45</v>
      </c>
      <c r="B40" s="8" t="s">
        <v>50</v>
      </c>
      <c r="C40" s="24"/>
      <c r="D40" s="8"/>
      <c r="E40" s="26">
        <f>+E26</f>
        <v>0</v>
      </c>
      <c r="F40" s="26"/>
      <c r="G40" s="26">
        <f>+G26</f>
        <v>0</v>
      </c>
      <c r="H40" s="26"/>
      <c r="I40" s="27">
        <f>+I26</f>
        <v>0</v>
      </c>
    </row>
    <row r="41" spans="1:9" ht="28.5" x14ac:dyDescent="0.2">
      <c r="A41" s="23" t="s">
        <v>46</v>
      </c>
      <c r="B41" s="8" t="s">
        <v>49</v>
      </c>
      <c r="C41" s="24"/>
      <c r="D41" s="8"/>
      <c r="E41" s="26">
        <f>+E31</f>
        <v>0</v>
      </c>
      <c r="F41" s="26"/>
      <c r="G41" s="26"/>
      <c r="H41" s="26"/>
      <c r="I41" s="27">
        <f>+I31</f>
        <v>0</v>
      </c>
    </row>
    <row r="42" spans="1:9" s="4" customFormat="1" ht="15" x14ac:dyDescent="0.25">
      <c r="A42" s="6"/>
      <c r="B42" s="44" t="s">
        <v>55</v>
      </c>
      <c r="C42" s="7"/>
      <c r="D42" s="44"/>
      <c r="E42" s="46">
        <f>SUM(E37:E41)</f>
        <v>0</v>
      </c>
      <c r="F42" s="46"/>
      <c r="G42" s="46">
        <f>SUM(G37:G41)</f>
        <v>0</v>
      </c>
      <c r="H42" s="46"/>
      <c r="I42" s="47">
        <f>SUM(I37:I41)</f>
        <v>0</v>
      </c>
    </row>
    <row r="43" spans="1:9" x14ac:dyDescent="0.2">
      <c r="A43" s="23"/>
      <c r="B43" s="8" t="s">
        <v>56</v>
      </c>
      <c r="C43" s="24"/>
      <c r="D43" s="8"/>
      <c r="E43" s="26">
        <f>+E42*0.15</f>
        <v>0</v>
      </c>
      <c r="F43" s="26"/>
      <c r="G43" s="26">
        <f>+G42*0.15</f>
        <v>0</v>
      </c>
      <c r="H43" s="26"/>
      <c r="I43" s="27">
        <f>+I42*0.15</f>
        <v>0</v>
      </c>
    </row>
    <row r="44" spans="1:9" s="4" customFormat="1" ht="15.75" thickBot="1" x14ac:dyDescent="0.3">
      <c r="A44" s="28"/>
      <c r="B44" s="30" t="s">
        <v>57</v>
      </c>
      <c r="C44" s="29"/>
      <c r="D44" s="30"/>
      <c r="E44" s="31">
        <f>+E43+E42</f>
        <v>0</v>
      </c>
      <c r="F44" s="31"/>
      <c r="G44" s="31">
        <f>+G43+G42</f>
        <v>0</v>
      </c>
      <c r="H44" s="31"/>
      <c r="I44" s="32">
        <f>+I43+I42</f>
        <v>0</v>
      </c>
    </row>
    <row r="45" spans="1:9" ht="15" thickTop="1" x14ac:dyDescent="0.2"/>
    <row r="55" spans="9:9" x14ac:dyDescent="0.2">
      <c r="I55" s="50"/>
    </row>
  </sheetData>
  <sheetProtection algorithmName="SHA-512" hashValue="kAIF3uZg9EAWjdtAxSFMZ+ayBJpxGSIztWPPKtaeQ2i0M+IWUNCS6bR2TShQzdWOq+gniXzwgvB2OnJYx7ZeEQ==" saltValue="UVKFAbeG1OvzPr0rB0Sefw==" spinCount="100000" sheet="1" objects="1" scenarios="1" selectLockedCells="1"/>
  <mergeCells count="18">
    <mergeCell ref="D1:E1"/>
    <mergeCell ref="F1:G1"/>
    <mergeCell ref="H1:I1"/>
    <mergeCell ref="D11:E11"/>
    <mergeCell ref="F11:G11"/>
    <mergeCell ref="H11:I11"/>
    <mergeCell ref="D17:E17"/>
    <mergeCell ref="F17:G17"/>
    <mergeCell ref="H17:I17"/>
    <mergeCell ref="D22:E22"/>
    <mergeCell ref="F22:G22"/>
    <mergeCell ref="H22:I22"/>
    <mergeCell ref="D27:E27"/>
    <mergeCell ref="F27:G27"/>
    <mergeCell ref="H27:I27"/>
    <mergeCell ref="D35:E35"/>
    <mergeCell ref="F35:G35"/>
    <mergeCell ref="H35:I3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Pieter Dauth</dc:creator>
  <cp:lastModifiedBy>Pieter Dauth</cp:lastModifiedBy>
  <dcterms:created xsi:type="dcterms:W3CDTF">2020-07-16T07:34:05Z</dcterms:created>
  <dcterms:modified xsi:type="dcterms:W3CDTF">2020-07-20T10:49:51Z</dcterms:modified>
</cp:coreProperties>
</file>